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xjin\OneDrive - Salisbury University\"/>
    </mc:Choice>
  </mc:AlternateContent>
  <xr:revisionPtr revIDLastSave="167" documentId="14_{34412604-DD02-4D06-998F-DE6AD0F9B5BC}" xr6:coauthVersionLast="36" xr6:coauthVersionMax="36" xr10:uidLastSave="{894CB20A-ABDC-4E93-834F-074B51A926B3}"/>
  <bookViews>
    <workbookView xWindow="0" yWindow="0" windowWidth="28800" windowHeight="12435" xr2:uid="{00000000-000D-0000-FFFF-FFFF00000000}"/>
  </bookViews>
  <sheets>
    <sheet name="GPA" sheetId="1" r:id="rId1"/>
  </sheets>
  <calcPr calcId="191029"/>
</workbook>
</file>

<file path=xl/calcChain.xml><?xml version="1.0" encoding="utf-8"?>
<calcChain xmlns="http://schemas.openxmlformats.org/spreadsheetml/2006/main">
  <c r="D6" i="1" l="1"/>
  <c r="D10" i="1"/>
  <c r="D5" i="1"/>
  <c r="E5" i="1" s="1"/>
  <c r="E20" i="1" l="1"/>
  <c r="E6" i="1"/>
  <c r="D7" i="1"/>
  <c r="D9" i="1"/>
  <c r="E10" i="1"/>
  <c r="D11" i="1"/>
  <c r="E11" i="1" s="1"/>
  <c r="D12" i="1"/>
  <c r="E12" i="1" s="1"/>
  <c r="D13" i="1"/>
  <c r="E13" i="1" s="1"/>
  <c r="D14" i="1"/>
  <c r="E14" i="1" s="1"/>
  <c r="D15" i="1"/>
  <c r="E15" i="1" s="1"/>
  <c r="D8" i="1"/>
  <c r="E8" i="1" s="1"/>
  <c r="B16" i="1"/>
  <c r="D16" i="1" l="1"/>
  <c r="E9" i="1"/>
  <c r="E7" i="1"/>
  <c r="E16" i="1" l="1"/>
  <c r="B20" i="1" s="1"/>
</calcChain>
</file>

<file path=xl/sharedStrings.xml><?xml version="1.0" encoding="utf-8"?>
<sst xmlns="http://schemas.openxmlformats.org/spreadsheetml/2006/main" count="53" uniqueCount="51">
  <si>
    <t>A</t>
  </si>
  <si>
    <t>B</t>
  </si>
  <si>
    <t>C</t>
  </si>
  <si>
    <t>D</t>
  </si>
  <si>
    <t>F</t>
  </si>
  <si>
    <t>Name:</t>
  </si>
  <si>
    <t>Equivalent
Grade Points</t>
  </si>
  <si>
    <t>ACCT 201</t>
  </si>
  <si>
    <t>ACCT 202</t>
  </si>
  <si>
    <t>ACCT 248</t>
  </si>
  <si>
    <t>CMAT Req.</t>
  </si>
  <si>
    <t>ECON 211</t>
  </si>
  <si>
    <t>ECON 212</t>
  </si>
  <si>
    <t>INFO 211</t>
  </si>
  <si>
    <t>INFO 281</t>
  </si>
  <si>
    <t>MATH 155</t>
  </si>
  <si>
    <t>MATH 160 or MATH 201</t>
  </si>
  <si>
    <t>Grade</t>
  </si>
  <si>
    <t>Pre-Business Major "Gate" Calculator</t>
  </si>
  <si>
    <t>"Gate" GPA</t>
  </si>
  <si>
    <t>Completed:</t>
  </si>
  <si>
    <t>Total</t>
  </si>
  <si>
    <t>Grade Point</t>
  </si>
  <si>
    <t>PS</t>
  </si>
  <si>
    <t>NP</t>
  </si>
  <si>
    <t>Credit Attempted</t>
  </si>
  <si>
    <t>N/A</t>
  </si>
  <si>
    <t>BUAD 200</t>
  </si>
  <si>
    <t>Credit counted for GPA</t>
  </si>
  <si>
    <t>CR</t>
  </si>
  <si>
    <t>- GPA: Grade Point Average</t>
  </si>
  <si>
    <t>- NON-SU grade are treated the same as SU grade</t>
  </si>
  <si>
    <r>
      <t xml:space="preserve">- PS, NP,CR grade does </t>
    </r>
    <r>
      <rPr>
        <b/>
        <sz val="11"/>
        <rFont val="Arial"/>
        <family val="2"/>
      </rPr>
      <t>not</t>
    </r>
    <r>
      <rPr>
        <sz val="11"/>
        <rFont val="Arial"/>
        <family val="2"/>
      </rPr>
      <t xml:space="preserve"> count for GPA</t>
    </r>
  </si>
  <si>
    <t>Important Information</t>
  </si>
  <si>
    <t>- Repeat Policy</t>
  </si>
  <si>
    <t>1) Courses repeated to fulfill a Perdue School major or minor requirement must be repeated at Salisbury University.</t>
  </si>
  <si>
    <t>- Mandatory Courses</t>
  </si>
  <si>
    <t>i. ACCT 201</t>
  </si>
  <si>
    <t>ii. ECON 211 or ECON 212</t>
  </si>
  <si>
    <t>iii. MATH 160 or MATH 201</t>
  </si>
  <si>
    <t>iv. MATH 155</t>
  </si>
  <si>
    <t>- Acceptable Grades</t>
  </si>
  <si>
    <r>
      <t xml:space="preserve">2) Students may repeat pre-professional courses </t>
    </r>
    <r>
      <rPr>
        <b/>
        <sz val="10"/>
        <rFont val="Arial"/>
        <family val="2"/>
      </rPr>
      <t>one time only (withdraw doesn't count as an attempt)</t>
    </r>
    <r>
      <rPr>
        <sz val="10"/>
        <rFont val="Arial"/>
        <family val="2"/>
      </rPr>
      <t>.</t>
    </r>
  </si>
  <si>
    <t>v. BUAD 200 (starting from Fall 2023)</t>
  </si>
  <si>
    <r>
      <t xml:space="preserve">- When Repeat a class, the </t>
    </r>
    <r>
      <rPr>
        <b/>
        <sz val="10"/>
        <rFont val="Arial"/>
        <family val="2"/>
      </rPr>
      <t>later</t>
    </r>
    <r>
      <rPr>
        <sz val="10"/>
        <rFont val="Arial"/>
        <family val="2"/>
      </rPr>
      <t xml:space="preserve"> grade </t>
    </r>
    <r>
      <rPr>
        <b/>
        <sz val="10"/>
        <rFont val="Arial"/>
        <family val="2"/>
      </rPr>
      <t>REPLACE</t>
    </r>
    <r>
      <rPr>
        <sz val="10"/>
        <rFont val="Arial"/>
        <family val="2"/>
      </rPr>
      <t xml:space="preserve"> the previous grade. No mater which one is higher.</t>
    </r>
  </si>
  <si>
    <t>1) A grade of C or higher is required for all pre-professional core requirements for the following majors: accounting, business economics</t>
  </si>
  <si>
    <t>2) Passing grade (D or higher) is required for all pre-professional core requirements for the following majors: finance, information systems, international business, management and marketing.</t>
  </si>
  <si>
    <t>Minimum GPA Requirement</t>
  </si>
  <si>
    <t>Pass</t>
  </si>
  <si>
    <t>No Pass</t>
  </si>
  <si>
    <t>Credit by Exam, including AP, IB and CLEP credits.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</si>
</sst>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FFFF"/>
      <name val="Arial"/>
      <family val="2"/>
    </font>
    <font>
      <b/>
      <sz val="10"/>
      <color rgb="FFC00000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FFFF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2" fillId="0" borderId="0" xfId="0" applyFont="1" applyFill="1"/>
    <xf numFmtId="0" fontId="4" fillId="0" borderId="0" xfId="0" applyFont="1" applyAlignment="1" applyProtection="1"/>
    <xf numFmtId="0" fontId="2" fillId="0" borderId="0" xfId="0" applyFont="1" applyBorder="1" applyAlignment="1" applyProtection="1">
      <protection locked="0"/>
    </xf>
    <xf numFmtId="0" fontId="2" fillId="0" borderId="0" xfId="0" applyFont="1" applyProtection="1"/>
    <xf numFmtId="2" fontId="3" fillId="0" borderId="0" xfId="0" applyNumberFormat="1" applyFont="1" applyProtection="1"/>
    <xf numFmtId="0" fontId="2" fillId="0" borderId="3" xfId="0" applyFont="1" applyFill="1" applyBorder="1"/>
    <xf numFmtId="0" fontId="3" fillId="0" borderId="0" xfId="0" applyFont="1" applyAlignment="1" applyProtection="1">
      <alignment vertical="center"/>
    </xf>
    <xf numFmtId="2" fontId="3" fillId="0" borderId="0" xfId="0" applyNumberFormat="1" applyFont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5" fillId="0" borderId="0" xfId="0" applyFont="1" applyProtection="1"/>
    <xf numFmtId="0" fontId="2" fillId="0" borderId="0" xfId="0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center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wrapText="1"/>
    </xf>
    <xf numFmtId="2" fontId="2" fillId="2" borderId="1" xfId="0" applyNumberFormat="1" applyFont="1" applyFill="1" applyBorder="1" applyAlignment="1" applyProtection="1">
      <alignment horizontal="left" indent="3"/>
      <protection locked="0"/>
    </xf>
    <xf numFmtId="0" fontId="2" fillId="0" borderId="1" xfId="0" applyFont="1" applyBorder="1" applyAlignment="1" applyProtection="1">
      <alignment horizontal="center" vertical="center" wrapText="1"/>
      <protection hidden="1"/>
    </xf>
    <xf numFmtId="49" fontId="2" fillId="0" borderId="1" xfId="0" applyNumberFormat="1" applyFont="1" applyFill="1" applyBorder="1" applyAlignment="1" applyProtection="1">
      <alignment wrapText="1"/>
      <protection hidden="1"/>
    </xf>
    <xf numFmtId="0" fontId="3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right" inden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2" fontId="2" fillId="0" borderId="0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Fill="1" applyBorder="1" applyProtection="1">
      <protection hidden="1"/>
    </xf>
    <xf numFmtId="2" fontId="3" fillId="0" borderId="0" xfId="0" applyNumberFormat="1" applyFont="1" applyFill="1" applyBorder="1" applyProtection="1"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2" fontId="2" fillId="0" borderId="1" xfId="0" applyNumberFormat="1" applyFont="1" applyFill="1" applyBorder="1" applyAlignment="1" applyProtection="1">
      <alignment horizontal="left" vertical="center" indent="1"/>
      <protection hidden="1"/>
    </xf>
    <xf numFmtId="164" fontId="3" fillId="0" borderId="3" xfId="0" applyNumberFormat="1" applyFont="1" applyFill="1" applyBorder="1" applyProtection="1">
      <protection hidden="1"/>
    </xf>
    <xf numFmtId="1" fontId="3" fillId="0" borderId="3" xfId="0" applyNumberFormat="1" applyFont="1" applyFill="1" applyBorder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5" fillId="0" borderId="0" xfId="0" applyFont="1" applyFill="1" applyAlignment="1">
      <alignment wrapText="1"/>
    </xf>
    <xf numFmtId="0" fontId="3" fillId="0" borderId="0" xfId="0" applyFont="1" applyFill="1" applyProtection="1"/>
    <xf numFmtId="0" fontId="5" fillId="0" borderId="0" xfId="0" applyFont="1"/>
    <xf numFmtId="0" fontId="6" fillId="4" borderId="0" xfId="0" applyFont="1" applyFill="1"/>
    <xf numFmtId="0" fontId="5" fillId="4" borderId="0" xfId="0" applyFont="1" applyFill="1"/>
    <xf numFmtId="0" fontId="6" fillId="4" borderId="4" xfId="0" applyFont="1" applyFill="1" applyBorder="1"/>
    <xf numFmtId="0" fontId="5" fillId="4" borderId="4" xfId="0" applyFont="1" applyFill="1" applyBorder="1"/>
    <xf numFmtId="0" fontId="5" fillId="4" borderId="0" xfId="0" applyFont="1" applyFill="1" applyAlignment="1">
      <alignment horizontal="left" indent="1"/>
    </xf>
    <xf numFmtId="0" fontId="5" fillId="4" borderId="2" xfId="0" applyFont="1" applyFill="1" applyBorder="1" applyAlignment="1">
      <alignment horizontal="left" indent="1"/>
    </xf>
    <xf numFmtId="0" fontId="5" fillId="4" borderId="2" xfId="0" applyFont="1" applyFill="1" applyBorder="1"/>
    <xf numFmtId="0" fontId="7" fillId="3" borderId="0" xfId="0" applyFont="1" applyFill="1" applyAlignment="1">
      <alignment horizontal="left"/>
    </xf>
    <xf numFmtId="0" fontId="5" fillId="4" borderId="0" xfId="0" applyFont="1" applyFill="1" applyAlignment="1">
      <alignment horizontal="left" vertical="center" wrapText="1" indent="1"/>
    </xf>
    <xf numFmtId="0" fontId="5" fillId="4" borderId="2" xfId="0" applyFont="1" applyFill="1" applyBorder="1" applyAlignment="1">
      <alignment horizontal="left" vertical="center" wrapText="1" indent="1"/>
    </xf>
    <xf numFmtId="0" fontId="8" fillId="0" borderId="0" xfId="0" applyFont="1" applyFill="1" applyAlignment="1">
      <alignment horizontal="left" wrapText="1"/>
    </xf>
    <xf numFmtId="0" fontId="5" fillId="4" borderId="0" xfId="0" applyFont="1" applyFill="1" applyBorder="1" applyAlignment="1">
      <alignment horizontal="left" indent="1"/>
    </xf>
    <xf numFmtId="0" fontId="5" fillId="4" borderId="0" xfId="0" applyFont="1" applyFill="1" applyBorder="1"/>
    <xf numFmtId="0" fontId="3" fillId="0" borderId="0" xfId="0" applyFont="1" applyBorder="1" applyProtection="1"/>
    <xf numFmtId="2" fontId="3" fillId="0" borderId="0" xfId="0" applyNumberFormat="1" applyFont="1" applyBorder="1" applyProtection="1"/>
    <xf numFmtId="0" fontId="5" fillId="4" borderId="0" xfId="0" quotePrefix="1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6" fillId="4" borderId="0" xfId="0" quotePrefix="1" applyFont="1" applyFill="1"/>
    <xf numFmtId="0" fontId="6" fillId="4" borderId="2" xfId="0" quotePrefix="1" applyFont="1" applyFill="1" applyBorder="1"/>
    <xf numFmtId="0" fontId="5" fillId="4" borderId="0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right" wrapText="1"/>
    </xf>
    <xf numFmtId="0" fontId="9" fillId="0" borderId="0" xfId="0" applyFont="1" applyProtection="1"/>
  </cellXfs>
  <cellStyles count="1">
    <cellStyle name="Normal" xfId="0" builtinId="0"/>
  </cellStyles>
  <dxfs count="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workbookViewId="0">
      <selection activeCell="B5" sqref="B5"/>
    </sheetView>
  </sheetViews>
  <sheetFormatPr defaultRowHeight="14.25" x14ac:dyDescent="0.2"/>
  <cols>
    <col min="1" max="1" width="13.42578125" style="2" customWidth="1"/>
    <col min="2" max="2" width="11.42578125" style="2" customWidth="1"/>
    <col min="3" max="4" width="12.7109375" style="2" customWidth="1"/>
    <col min="5" max="5" width="13.28515625" style="2" bestFit="1" customWidth="1"/>
    <col min="6" max="6" width="3.28515625" style="2" customWidth="1"/>
    <col min="7" max="7" width="6.85546875" style="2" customWidth="1"/>
    <col min="8" max="8" width="7.42578125" style="7" customWidth="1"/>
    <col min="9" max="9" width="42.5703125" style="2" bestFit="1" customWidth="1"/>
    <col min="10" max="16384" width="9.140625" style="2"/>
  </cols>
  <sheetData>
    <row r="1" spans="1:11" ht="16.5" x14ac:dyDescent="0.3">
      <c r="B1" s="3" t="s">
        <v>18</v>
      </c>
      <c r="C1" s="4"/>
      <c r="D1" s="4"/>
      <c r="E1" s="4"/>
      <c r="F1" s="4"/>
      <c r="G1" s="4"/>
      <c r="H1" s="4"/>
      <c r="I1" s="4"/>
    </row>
    <row r="2" spans="1:11" s="6" customFormat="1" ht="15" x14ac:dyDescent="0.25">
      <c r="A2" s="1" t="s">
        <v>5</v>
      </c>
      <c r="B2" s="41"/>
      <c r="C2" s="41"/>
      <c r="D2" s="41"/>
      <c r="E2" s="41"/>
      <c r="F2" s="5"/>
      <c r="G2" s="5"/>
      <c r="H2" s="5"/>
      <c r="I2" s="5"/>
      <c r="K2" s="12"/>
    </row>
    <row r="4" spans="1:11" ht="45" x14ac:dyDescent="0.25">
      <c r="A4" s="15"/>
      <c r="B4" s="16" t="s">
        <v>25</v>
      </c>
      <c r="C4" s="16" t="s">
        <v>17</v>
      </c>
      <c r="D4" s="19" t="s">
        <v>28</v>
      </c>
      <c r="E4" s="20" t="s">
        <v>22</v>
      </c>
      <c r="F4" s="21"/>
      <c r="G4" s="22" t="s">
        <v>6</v>
      </c>
      <c r="H4" s="22"/>
      <c r="I4" s="11"/>
    </row>
    <row r="5" spans="1:11" ht="15" x14ac:dyDescent="0.25">
      <c r="A5" s="17" t="s">
        <v>7</v>
      </c>
      <c r="B5" s="40"/>
      <c r="C5" s="18"/>
      <c r="D5" s="23" t="str">
        <f>IF(AND(C5&lt;="F",C5&lt;&gt;"CR",C5&lt;&gt;""),B5,"")</f>
        <v/>
      </c>
      <c r="E5" s="24" t="str">
        <f>IFERROR(D5*VLOOKUP(C5,G:H,2,0),"N/A")</f>
        <v>N/A</v>
      </c>
      <c r="F5" s="21"/>
      <c r="G5" s="25" t="s">
        <v>0</v>
      </c>
      <c r="H5" s="26">
        <v>4</v>
      </c>
    </row>
    <row r="6" spans="1:11" ht="15" x14ac:dyDescent="0.25">
      <c r="A6" s="17" t="s">
        <v>8</v>
      </c>
      <c r="B6" s="40"/>
      <c r="C6" s="18"/>
      <c r="D6" s="23" t="str">
        <f t="shared" ref="D6:D7" si="0">IF(AND(C6&lt;="F",C6&lt;&gt;"CR",C6&lt;&gt;""),B6,"")</f>
        <v/>
      </c>
      <c r="E6" s="24" t="str">
        <f>IFERROR(D6*VLOOKUP(C6,G:H,2,0),"N/A")</f>
        <v>N/A</v>
      </c>
      <c r="F6" s="21"/>
      <c r="G6" s="25" t="s">
        <v>1</v>
      </c>
      <c r="H6" s="26">
        <v>3</v>
      </c>
    </row>
    <row r="7" spans="1:11" ht="15" x14ac:dyDescent="0.25">
      <c r="A7" s="17" t="s">
        <v>9</v>
      </c>
      <c r="B7" s="40"/>
      <c r="C7" s="18"/>
      <c r="D7" s="23" t="str">
        <f t="shared" si="0"/>
        <v/>
      </c>
      <c r="E7" s="24" t="str">
        <f>IFERROR(D7*VLOOKUP(C7,G:H,2,0),"N/A")</f>
        <v>N/A</v>
      </c>
      <c r="F7" s="21"/>
      <c r="G7" s="25" t="s">
        <v>2</v>
      </c>
      <c r="H7" s="26">
        <v>2</v>
      </c>
    </row>
    <row r="8" spans="1:11" ht="15" x14ac:dyDescent="0.25">
      <c r="A8" s="17" t="s">
        <v>10</v>
      </c>
      <c r="B8" s="40"/>
      <c r="C8" s="18"/>
      <c r="D8" s="23" t="str">
        <f>IF(AND(C8&lt;="F",C8&lt;&gt;"CR",C8&lt;&gt;""),B8,"")</f>
        <v/>
      </c>
      <c r="E8" s="24" t="str">
        <f>IFERROR(D8*VLOOKUP(C8,G:H,2,0),"N/A")</f>
        <v>N/A</v>
      </c>
      <c r="F8" s="21"/>
      <c r="G8" s="25" t="s">
        <v>3</v>
      </c>
      <c r="H8" s="26">
        <v>1</v>
      </c>
    </row>
    <row r="9" spans="1:11" ht="15" x14ac:dyDescent="0.25">
      <c r="A9" s="17" t="s">
        <v>11</v>
      </c>
      <c r="B9" s="40"/>
      <c r="C9" s="18"/>
      <c r="D9" s="23" t="str">
        <f t="shared" ref="D9:D15" si="1">IF(AND(C9&lt;="F",C9&lt;&gt;"CR",C9&lt;&gt;""),B9,"")</f>
        <v/>
      </c>
      <c r="E9" s="24" t="str">
        <f>IFERROR(D9*VLOOKUP(C9,G:H,2,0),"N/A")</f>
        <v>N/A</v>
      </c>
      <c r="F9" s="21"/>
      <c r="G9" s="25" t="s">
        <v>4</v>
      </c>
      <c r="H9" s="26">
        <v>0</v>
      </c>
    </row>
    <row r="10" spans="1:11" ht="15" x14ac:dyDescent="0.25">
      <c r="A10" s="17" t="s">
        <v>12</v>
      </c>
      <c r="B10" s="40"/>
      <c r="C10" s="18"/>
      <c r="D10" s="23" t="str">
        <f>IF(AND(C10&lt;="F",C10&lt;&gt;"CR",C10&lt;&gt;""),B10,"")</f>
        <v/>
      </c>
      <c r="E10" s="24" t="str">
        <f>IFERROR(D10*VLOOKUP(C10,G:H,2,0),"N/A")</f>
        <v>N/A</v>
      </c>
      <c r="F10" s="21"/>
      <c r="G10" s="27" t="s">
        <v>23</v>
      </c>
      <c r="H10" s="28" t="s">
        <v>26</v>
      </c>
      <c r="I10" s="66" t="s">
        <v>48</v>
      </c>
    </row>
    <row r="11" spans="1:11" ht="15" x14ac:dyDescent="0.25">
      <c r="A11" s="17" t="s">
        <v>13</v>
      </c>
      <c r="B11" s="40"/>
      <c r="C11" s="18"/>
      <c r="D11" s="23" t="str">
        <f t="shared" si="1"/>
        <v/>
      </c>
      <c r="E11" s="24" t="str">
        <f>IFERROR(D11*VLOOKUP(C11,G:H,2,0),"N/A")</f>
        <v>N/A</v>
      </c>
      <c r="F11" s="21"/>
      <c r="G11" s="27" t="s">
        <v>24</v>
      </c>
      <c r="H11" s="28" t="s">
        <v>26</v>
      </c>
      <c r="I11" s="66" t="s">
        <v>49</v>
      </c>
    </row>
    <row r="12" spans="1:11" ht="15" x14ac:dyDescent="0.25">
      <c r="A12" s="17" t="s">
        <v>14</v>
      </c>
      <c r="B12" s="40"/>
      <c r="C12" s="18"/>
      <c r="D12" s="23" t="str">
        <f t="shared" si="1"/>
        <v/>
      </c>
      <c r="E12" s="24" t="str">
        <f>IFERROR(D12*VLOOKUP(C12,G:H,2,0),"N/A")</f>
        <v>N/A</v>
      </c>
      <c r="F12" s="21"/>
      <c r="G12" s="27" t="s">
        <v>29</v>
      </c>
      <c r="H12" s="28" t="s">
        <v>26</v>
      </c>
      <c r="I12" s="66" t="s">
        <v>50</v>
      </c>
    </row>
    <row r="13" spans="1:11" ht="15" x14ac:dyDescent="0.25">
      <c r="A13" s="17" t="s">
        <v>15</v>
      </c>
      <c r="B13" s="40"/>
      <c r="C13" s="18"/>
      <c r="D13" s="23" t="str">
        <f t="shared" si="1"/>
        <v/>
      </c>
      <c r="E13" s="24" t="str">
        <f>IFERROR(D13*VLOOKUP(C13,G:H,2,0),"N/A")</f>
        <v>N/A</v>
      </c>
      <c r="F13" s="21"/>
      <c r="G13" s="29"/>
      <c r="H13" s="30"/>
    </row>
    <row r="14" spans="1:11" ht="29.25" x14ac:dyDescent="0.25">
      <c r="A14" s="17" t="s">
        <v>16</v>
      </c>
      <c r="B14" s="40"/>
      <c r="C14" s="18"/>
      <c r="D14" s="23" t="str">
        <f t="shared" si="1"/>
        <v/>
      </c>
      <c r="E14" s="24" t="str">
        <f>IFERROR(D14*VLOOKUP(C14,G:H,2,0),"N/A")</f>
        <v>N/A</v>
      </c>
      <c r="F14" s="21"/>
      <c r="G14" s="29"/>
      <c r="H14" s="30"/>
    </row>
    <row r="15" spans="1:11" ht="15" x14ac:dyDescent="0.25">
      <c r="A15" s="17" t="s">
        <v>27</v>
      </c>
      <c r="B15" s="40"/>
      <c r="C15" s="18"/>
      <c r="D15" s="23" t="str">
        <f t="shared" si="1"/>
        <v/>
      </c>
      <c r="E15" s="24" t="str">
        <f>IFERROR(D15*VLOOKUP(C15,G:H,2,0),"N/A")</f>
        <v>N/A</v>
      </c>
      <c r="F15" s="21"/>
      <c r="G15" s="29"/>
      <c r="H15" s="30"/>
    </row>
    <row r="16" spans="1:11" ht="15" x14ac:dyDescent="0.25">
      <c r="A16" s="35" t="s">
        <v>21</v>
      </c>
      <c r="B16" s="36">
        <f>SUM(B5:B15)</f>
        <v>0</v>
      </c>
      <c r="C16" s="37"/>
      <c r="D16" s="31">
        <f>SUMIF(C5:C14,"&lt;&gt;PS",D5:D14)</f>
        <v>0</v>
      </c>
      <c r="E16" s="32" t="str">
        <f>IF(B16=0, "--", SUM(E5:E14))</f>
        <v>--</v>
      </c>
      <c r="F16" s="21"/>
      <c r="G16" s="33"/>
      <c r="H16" s="34"/>
    </row>
    <row r="17" spans="1:8" ht="15" x14ac:dyDescent="0.25">
      <c r="B17" s="7"/>
      <c r="E17" s="7"/>
      <c r="G17" s="13"/>
      <c r="H17" s="14"/>
    </row>
    <row r="19" spans="1:8" x14ac:dyDescent="0.2">
      <c r="H19" s="2"/>
    </row>
    <row r="20" spans="1:8" ht="15.75" thickBot="1" x14ac:dyDescent="0.3">
      <c r="A20" s="8" t="s">
        <v>19</v>
      </c>
      <c r="B20" s="38" t="str">
        <f>IFERROR(E16/D16,"")</f>
        <v/>
      </c>
      <c r="D20" s="8" t="s">
        <v>20</v>
      </c>
      <c r="E20" s="39">
        <f>COUNTIF(C5:C15,"&lt;F")+COUNTIF(C5:C15,"=PS")</f>
        <v>0</v>
      </c>
    </row>
    <row r="21" spans="1:8" ht="26.25" thickTop="1" x14ac:dyDescent="0.2">
      <c r="A21" s="65" t="s">
        <v>47</v>
      </c>
      <c r="B21" s="55">
        <v>2.5</v>
      </c>
      <c r="H21" s="2"/>
    </row>
    <row r="22" spans="1:8" s="43" customFormat="1" x14ac:dyDescent="0.2">
      <c r="A22" s="42"/>
      <c r="B22" s="42"/>
    </row>
    <row r="23" spans="1:8" x14ac:dyDescent="0.2">
      <c r="H23" s="2"/>
    </row>
    <row r="24" spans="1:8" ht="15" x14ac:dyDescent="0.25">
      <c r="A24" s="52" t="s">
        <v>33</v>
      </c>
      <c r="B24" s="52"/>
      <c r="C24" s="44"/>
      <c r="D24" s="44"/>
      <c r="E24" s="44"/>
      <c r="F24" s="44"/>
      <c r="H24" s="2"/>
    </row>
    <row r="25" spans="1:8" x14ac:dyDescent="0.2">
      <c r="A25" s="62" t="s">
        <v>30</v>
      </c>
      <c r="B25" s="46"/>
      <c r="C25" s="46"/>
      <c r="D25" s="46"/>
      <c r="E25" s="46"/>
      <c r="F25" s="46"/>
      <c r="G25" s="9"/>
      <c r="H25" s="9"/>
    </row>
    <row r="26" spans="1:8" ht="15" x14ac:dyDescent="0.25">
      <c r="A26" s="62" t="s">
        <v>32</v>
      </c>
      <c r="B26" s="46"/>
      <c r="C26" s="46"/>
      <c r="D26" s="46"/>
      <c r="E26" s="46"/>
      <c r="F26" s="46"/>
      <c r="G26" s="9"/>
      <c r="H26" s="9"/>
    </row>
    <row r="27" spans="1:8" ht="26.25" customHeight="1" x14ac:dyDescent="0.2">
      <c r="A27" s="60" t="s">
        <v>44</v>
      </c>
      <c r="B27" s="61"/>
      <c r="C27" s="61"/>
      <c r="D27" s="61"/>
      <c r="E27" s="61"/>
      <c r="F27" s="61"/>
      <c r="G27" s="9"/>
      <c r="H27" s="9"/>
    </row>
    <row r="28" spans="1:8" x14ac:dyDescent="0.2">
      <c r="A28" s="63" t="s">
        <v>31</v>
      </c>
      <c r="B28" s="51"/>
      <c r="C28" s="51"/>
      <c r="D28" s="51"/>
      <c r="E28" s="51"/>
      <c r="F28" s="51"/>
      <c r="G28" s="9"/>
      <c r="H28" s="9"/>
    </row>
    <row r="29" spans="1:8" x14ac:dyDescent="0.2">
      <c r="A29" s="47" t="s">
        <v>36</v>
      </c>
      <c r="B29" s="48"/>
      <c r="C29" s="48"/>
      <c r="D29" s="48"/>
      <c r="E29" s="48"/>
      <c r="F29" s="48"/>
    </row>
    <row r="30" spans="1:8" x14ac:dyDescent="0.2">
      <c r="A30" s="49" t="s">
        <v>37</v>
      </c>
      <c r="B30" s="46"/>
      <c r="C30" s="46"/>
      <c r="D30" s="46"/>
      <c r="E30" s="46"/>
      <c r="F30" s="46"/>
    </row>
    <row r="31" spans="1:8" x14ac:dyDescent="0.2">
      <c r="A31" s="49" t="s">
        <v>38</v>
      </c>
      <c r="B31" s="46"/>
      <c r="C31" s="46"/>
      <c r="D31" s="46"/>
      <c r="E31" s="46"/>
      <c r="F31" s="46"/>
    </row>
    <row r="32" spans="1:8" x14ac:dyDescent="0.2">
      <c r="A32" s="49" t="s">
        <v>39</v>
      </c>
      <c r="B32" s="46"/>
      <c r="C32" s="46"/>
      <c r="D32" s="46"/>
      <c r="E32" s="46"/>
      <c r="F32" s="46"/>
    </row>
    <row r="33" spans="1:8" s="58" customFormat="1" x14ac:dyDescent="0.2">
      <c r="A33" s="56" t="s">
        <v>40</v>
      </c>
      <c r="B33" s="57"/>
      <c r="C33" s="57"/>
      <c r="D33" s="57"/>
      <c r="E33" s="57"/>
      <c r="F33" s="57"/>
      <c r="H33" s="59"/>
    </row>
    <row r="34" spans="1:8" x14ac:dyDescent="0.2">
      <c r="A34" s="50" t="s">
        <v>43</v>
      </c>
      <c r="B34" s="51"/>
      <c r="C34" s="51"/>
      <c r="D34" s="51"/>
      <c r="E34" s="51"/>
      <c r="F34" s="51"/>
    </row>
    <row r="35" spans="1:8" x14ac:dyDescent="0.2">
      <c r="A35" s="45" t="s">
        <v>41</v>
      </c>
      <c r="B35" s="45"/>
      <c r="C35" s="45"/>
      <c r="D35" s="45"/>
      <c r="E35" s="45"/>
      <c r="F35" s="45"/>
    </row>
    <row r="36" spans="1:8" ht="29.25" customHeight="1" x14ac:dyDescent="0.2">
      <c r="A36" s="53" t="s">
        <v>45</v>
      </c>
      <c r="B36" s="53"/>
      <c r="C36" s="53"/>
      <c r="D36" s="53"/>
      <c r="E36" s="53"/>
      <c r="F36" s="53"/>
    </row>
    <row r="37" spans="1:8" ht="44.25" customHeight="1" x14ac:dyDescent="0.2">
      <c r="A37" s="54" t="s">
        <v>46</v>
      </c>
      <c r="B37" s="54"/>
      <c r="C37" s="54"/>
      <c r="D37" s="54"/>
      <c r="E37" s="54"/>
      <c r="F37" s="54"/>
    </row>
    <row r="38" spans="1:8" x14ac:dyDescent="0.2">
      <c r="A38" s="62" t="s">
        <v>34</v>
      </c>
      <c r="B38" s="46"/>
      <c r="C38" s="46"/>
      <c r="D38" s="46"/>
      <c r="E38" s="46"/>
      <c r="F38" s="46"/>
      <c r="G38" s="9"/>
      <c r="H38" s="9"/>
    </row>
    <row r="39" spans="1:8" s="9" customFormat="1" ht="25.5" customHeight="1" x14ac:dyDescent="0.2">
      <c r="A39" s="53" t="s">
        <v>35</v>
      </c>
      <c r="B39" s="53"/>
      <c r="C39" s="53"/>
      <c r="D39" s="53"/>
      <c r="E39" s="53"/>
      <c r="F39" s="53"/>
      <c r="G39" s="2"/>
      <c r="H39" s="2"/>
    </row>
    <row r="40" spans="1:8" ht="25.5" customHeight="1" x14ac:dyDescent="0.2">
      <c r="A40" s="64" t="s">
        <v>42</v>
      </c>
      <c r="B40" s="64"/>
      <c r="C40" s="64"/>
      <c r="D40" s="64"/>
      <c r="E40" s="64"/>
      <c r="F40" s="64"/>
      <c r="H40" s="2"/>
    </row>
    <row r="41" spans="1:8" x14ac:dyDescent="0.2">
      <c r="A41" s="58"/>
      <c r="B41" s="58"/>
      <c r="C41" s="58"/>
      <c r="D41" s="58"/>
      <c r="E41" s="58"/>
      <c r="F41" s="58"/>
    </row>
    <row r="59" spans="1:8" x14ac:dyDescent="0.2">
      <c r="A59" s="9"/>
      <c r="G59" s="9"/>
      <c r="H59" s="10"/>
    </row>
    <row r="60" spans="1:8" s="9" customFormat="1" x14ac:dyDescent="0.2">
      <c r="B60" s="2"/>
      <c r="C60" s="2"/>
      <c r="D60" s="2"/>
      <c r="E60" s="2"/>
      <c r="H60" s="10"/>
    </row>
    <row r="61" spans="1:8" s="9" customFormat="1" x14ac:dyDescent="0.2">
      <c r="B61" s="2"/>
      <c r="C61" s="2"/>
      <c r="D61" s="2"/>
      <c r="E61" s="2"/>
      <c r="H61" s="10"/>
    </row>
    <row r="62" spans="1:8" s="9" customFormat="1" x14ac:dyDescent="0.2">
      <c r="B62" s="2"/>
      <c r="C62" s="2"/>
      <c r="D62" s="2"/>
      <c r="E62" s="2"/>
      <c r="H62" s="10"/>
    </row>
    <row r="63" spans="1:8" s="9" customFormat="1" x14ac:dyDescent="0.2">
      <c r="A63" s="2"/>
      <c r="B63" s="2"/>
      <c r="C63" s="2"/>
      <c r="D63" s="2"/>
      <c r="E63" s="2"/>
      <c r="G63" s="2"/>
      <c r="H63" s="7"/>
    </row>
  </sheetData>
  <sheetProtection algorithmName="SHA-512" hashValue="ci3KmHpEVaA/FqC0q3LYGKDUdKdnM1KFsUxMIaordTWsgLfj9VQZpk7MyG9EeDL5443JL9YDJ4BcVYU+WqvrRw==" saltValue="LLOTDmElYLqQ3B7mos7Jfw==" spinCount="100000" sheet="1" selectLockedCells="1" sort="0" autoFilter="0"/>
  <protectedRanges>
    <protectedRange algorithmName="SHA-512" hashValue="WIAT/ayB9uGvczC6lVJVJ4mOHSjktlFmc6B8xmOVoaXCW08po/A18yDkih//+6XLFdsL1ubipgGgrvZf/iDMhA==" saltValue="GDNh+LDPd2yaW4Zg8lvNHA==" spinCount="100000" sqref="B5:C15" name="Range1"/>
  </protectedRanges>
  <mergeCells count="8">
    <mergeCell ref="A36:F36"/>
    <mergeCell ref="A37:F37"/>
    <mergeCell ref="A27:F27"/>
    <mergeCell ref="G4:H4"/>
    <mergeCell ref="B2:E2"/>
    <mergeCell ref="A24:B24"/>
    <mergeCell ref="A39:F39"/>
    <mergeCell ref="A40:F40"/>
  </mergeCells>
  <phoneticPr fontId="1" type="noConversion"/>
  <conditionalFormatting sqref="A5:A15">
    <cfRule type="expression" dxfId="2" priority="4">
      <formula>SEARCH($G$8,C5)</formula>
    </cfRule>
  </conditionalFormatting>
  <conditionalFormatting sqref="B20">
    <cfRule type="expression" dxfId="1" priority="1">
      <formula>$B$20&gt;2.5</formula>
    </cfRule>
    <cfRule type="expression" dxfId="0" priority="2">
      <formula>$B$20&lt;2.5</formula>
    </cfRule>
  </conditionalFormatting>
  <dataValidations count="3">
    <dataValidation type="list" allowBlank="1" showInputMessage="1" showErrorMessage="1" sqref="C5:C14" xr:uid="{91EBC405-39D2-4ECC-9658-1900AEE28C5F}">
      <formula1>$G$5:$G$12</formula1>
    </dataValidation>
    <dataValidation type="list" allowBlank="1" showInputMessage="1" showErrorMessage="1" sqref="C15" xr:uid="{2654019A-5E83-44B0-8550-698440F9C6B3}">
      <formula1>$G$9:$G$10</formula1>
    </dataValidation>
    <dataValidation type="whole" allowBlank="1" showInputMessage="1" showErrorMessage="1" sqref="B5:B15" xr:uid="{4CC6CBED-B886-425F-BD33-D91F12079A38}">
      <formula1>1</formula1>
      <formula2>6</formula2>
    </dataValidation>
  </dataValidations>
  <printOptions horizontalCentered="1" verticalCentered="1"/>
  <pageMargins left="0.52" right="0.39" top="0.5" bottom="0.52" header="0.23" footer="0.2"/>
  <pageSetup scale="80" orientation="portrait" horizontalDpi="300" verticalDpi="300" r:id="rId1"/>
  <headerFooter alignWithMargins="0"/>
  <ignoredErrors>
    <ignoredError sqref="E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B9608DDF0CA44BBFCFD665609D13D8" ma:contentTypeVersion="12" ma:contentTypeDescription="Create a new document." ma:contentTypeScope="" ma:versionID="34dca8381b4ea098227c382c8a8af3e7">
  <xsd:schema xmlns:xsd="http://www.w3.org/2001/XMLSchema" xmlns:xs="http://www.w3.org/2001/XMLSchema" xmlns:p="http://schemas.microsoft.com/office/2006/metadata/properties" xmlns:ns3="cb75dd00-111b-4e15-b4ba-ad82215a151a" xmlns:ns4="d214d678-4976-4d3b-8df1-112b5ec1fb93" targetNamespace="http://schemas.microsoft.com/office/2006/metadata/properties" ma:root="true" ma:fieldsID="11c3957635acd02b0783d68940ebb7f0" ns3:_="" ns4:_="">
    <xsd:import namespace="cb75dd00-111b-4e15-b4ba-ad82215a151a"/>
    <xsd:import namespace="d214d678-4976-4d3b-8df1-112b5ec1fb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5dd00-111b-4e15-b4ba-ad82215a15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4d678-4976-4d3b-8df1-112b5ec1fb9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45CC3E-EA4B-4383-B80D-71E2079662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75dd00-111b-4e15-b4ba-ad82215a151a"/>
    <ds:schemaRef ds:uri="d214d678-4976-4d3b-8df1-112b5ec1fb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757989-5132-4C9E-8BA7-8701CD65F8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D3F486-8274-469D-88A9-5B4EC54DBCB1}">
  <ds:schemaRefs>
    <ds:schemaRef ds:uri="http://schemas.microsoft.com/office/2006/documentManagement/types"/>
    <ds:schemaRef ds:uri="d214d678-4976-4d3b-8df1-112b5ec1fb93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cb75dd00-111b-4e15-b4ba-ad82215a151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Rolanda Taylor</dc:creator>
  <cp:keywords/>
  <dc:description/>
  <cp:lastModifiedBy>Wendy Jin</cp:lastModifiedBy>
  <cp:lastPrinted>2022-01-28T23:18:04Z</cp:lastPrinted>
  <dcterms:created xsi:type="dcterms:W3CDTF">2004-09-29T21:33:11Z</dcterms:created>
  <dcterms:modified xsi:type="dcterms:W3CDTF">2022-01-28T23:23:54Z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554553196</vt:i4>
  </property>
  <property fmtid="{D5CDD505-2E9C-101B-9397-08002B2CF9AE}" pid="3" name="_EmailSubject">
    <vt:lpwstr/>
  </property>
  <property fmtid="{D5CDD505-2E9C-101B-9397-08002B2CF9AE}" pid="4" name="_AuthorEmail">
    <vt:lpwstr>laurens.verkade@mcgill.ca</vt:lpwstr>
  </property>
  <property fmtid="{D5CDD505-2E9C-101B-9397-08002B2CF9AE}" pid="5" name="_AuthorEmailDisplayName">
    <vt:lpwstr>Laurens Verkade</vt:lpwstr>
  </property>
  <property fmtid="{D5CDD505-2E9C-101B-9397-08002B2CF9AE}" pid="6" name="_NewReviewCycle">
    <vt:lpwstr/>
  </property>
  <property fmtid="{D5CDD505-2E9C-101B-9397-08002B2CF9AE}" pid="7" name="_PreviousAdHocReviewCycleID">
    <vt:i4>-1772490242</vt:i4>
  </property>
  <property fmtid="{D5CDD505-2E9C-101B-9397-08002B2CF9AE}" pid="8" name="_ReviewingToolsShownOnce">
    <vt:lpwstr/>
  </property>
  <property fmtid="{D5CDD505-2E9C-101B-9397-08002B2CF9AE}" pid="9" name="ContentTypeId">
    <vt:lpwstr>0x010100BEB9608DDF0CA44BBFCFD665609D13D8</vt:lpwstr>
  </property>
</Properties>
</file>